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700" tabRatio="682"/>
  </bookViews>
  <sheets>
    <sheet name="שער" sheetId="2" r:id="rId1"/>
    <sheet name="רישוי שימוש ושירותים נוספים " sheetId="6" r:id="rId2"/>
    <sheet name="סה&quot;כ עלות לצורך השוואת הצעות" sheetId="10" r:id="rId3"/>
  </sheets>
  <definedNames>
    <definedName name="_xlnm.Print_Area" localSheetId="0">שער!$A$1:$G$14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4" i="6" l="1"/>
  <c r="F4" i="6" l="1"/>
  <c r="R4" i="6" s="1"/>
  <c r="C4" i="10" l="1"/>
  <c r="H13" i="6"/>
  <c r="C10" i="10" s="1"/>
  <c r="H21" i="6" l="1"/>
  <c r="R21" i="6" s="1"/>
  <c r="H20" i="6"/>
  <c r="R20" i="6" s="1"/>
  <c r="H19" i="6"/>
  <c r="R19" i="6" s="1"/>
  <c r="H18" i="6"/>
  <c r="R18" i="6" s="1"/>
  <c r="H17" i="6"/>
  <c r="R17" i="6" s="1"/>
  <c r="H12" i="6"/>
  <c r="C9" i="10" s="1"/>
  <c r="H11" i="6"/>
  <c r="C8" i="10" s="1"/>
  <c r="H10" i="6"/>
  <c r="C7" i="10" s="1"/>
  <c r="H9" i="6"/>
  <c r="C6" i="10" s="1"/>
  <c r="H8" i="6"/>
  <c r="C5" i="10" s="1"/>
  <c r="R22" i="6" l="1"/>
  <c r="C11" i="10" l="1"/>
  <c r="C12" i="10" s="1"/>
</calcChain>
</file>

<file path=xl/sharedStrings.xml><?xml version="1.0" encoding="utf-8"?>
<sst xmlns="http://schemas.openxmlformats.org/spreadsheetml/2006/main" count="81" uniqueCount="74">
  <si>
    <t>מזהה הפנייה לקבלת הצעות:</t>
  </si>
  <si>
    <t>נושא הפנייה לקבלת הצעות:</t>
  </si>
  <si>
    <t>שם הגוף המציע:</t>
  </si>
  <si>
    <t>תאריך:</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</si>
  <si>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</si>
  <si>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r>
      <t xml:space="preserve">מזהה הגוף המציע </t>
    </r>
    <r>
      <rPr>
        <sz val="12"/>
        <color theme="1"/>
        <rFont val="Arial"/>
        <family val="2"/>
        <scheme val="minor"/>
      </rPr>
      <t>(ח.פ/ח.צ/ע.מ וכדו')</t>
    </r>
  </si>
  <si>
    <t>חתימה וחותמת:</t>
  </si>
  <si>
    <t>סה"כ עלות לצורך השוואת הצעות</t>
  </si>
  <si>
    <t>סה"כ</t>
  </si>
  <si>
    <t>אספקה, הטמעה ותחזוקה של מערכת ניהול למידה LMS עבור משרד המשפטים</t>
  </si>
  <si>
    <t>כמות</t>
  </si>
  <si>
    <t xml:space="preserve">רישוי שימוש שנתי  </t>
  </si>
  <si>
    <t xml:space="preserve">כמות רישיונות מוערכת לפי שנים </t>
  </si>
  <si>
    <t>הקמת מערכת</t>
  </si>
  <si>
    <t>מחיר בש"ח</t>
  </si>
  <si>
    <t>עלות כוללת
בש"ח (לפני מע"מ)</t>
  </si>
  <si>
    <t>הסבת נתונים</t>
  </si>
  <si>
    <t xml:space="preserve">  טובין ושירותים נדרשים</t>
  </si>
  <si>
    <t>5.2 הקמת מערכת</t>
  </si>
  <si>
    <t>5.3 הסבת נתונים</t>
  </si>
  <si>
    <t>סביבת בדיקות</t>
  </si>
  <si>
    <t>סעיף במכרז</t>
  </si>
  <si>
    <t>שירותי מומחה</t>
  </si>
  <si>
    <t xml:space="preserve">כמות שעות מוערכת לפי שנים </t>
  </si>
  <si>
    <t>מפתח</t>
  </si>
  <si>
    <t>מנהל פרויקט</t>
  </si>
  <si>
    <t>מנתח מערכת/ מיישם</t>
  </si>
  <si>
    <t>ארכיטקט</t>
  </si>
  <si>
    <t>בודק</t>
  </si>
  <si>
    <t xml:space="preserve">תעריף מירבי </t>
  </si>
  <si>
    <t>אשכול ורמה</t>
  </si>
  <si>
    <t>תעריף לאחר הנחה</t>
  </si>
  <si>
    <t>2.3 ג'</t>
  </si>
  <si>
    <t>2.1 ג'</t>
  </si>
  <si>
    <t>2.2 ג'</t>
  </si>
  <si>
    <t>6.2 ג'</t>
  </si>
  <si>
    <t>2.4 ג'</t>
  </si>
  <si>
    <t>פירוט</t>
  </si>
  <si>
    <t>רכיב</t>
  </si>
  <si>
    <t>תחזוקת ממשקים</t>
  </si>
  <si>
    <t>הדרכה</t>
  </si>
  <si>
    <t>עלות כוללת עבור הדרכה מלאה של כלל משתמשי המערכת, כמפורט בסעיף ‎2.7 – הדרכה במסמך מינהלה ומפרט.</t>
  </si>
  <si>
    <t>5.4 סביבת בדיקות</t>
  </si>
  <si>
    <t>5.5 תחזוקת ממשקים</t>
  </si>
  <si>
    <t>5.6 הדרכה</t>
  </si>
  <si>
    <t>(עלות כוללת בש"ח (לפני מע"מ</t>
  </si>
  <si>
    <t>שם מלא</t>
  </si>
  <si>
    <t>תאריך</t>
  </si>
  <si>
    <t>חתימה וחותמת</t>
  </si>
  <si>
    <t>מחיר עבור משתמש בודד
 ללא מע"מ</t>
  </si>
  <si>
    <t>רכיבי תמחור נוספים</t>
  </si>
  <si>
    <t>עלות כוללת עבור רכיבי תמחור נוספים</t>
  </si>
  <si>
    <t>5.7 רכיבי תמחור נוספים</t>
  </si>
  <si>
    <t>5.8 שירותי מומחה</t>
  </si>
  <si>
    <t>עלות כוללת עבור הקמת מערכת ניהול למידה כפי שמוגדר ומפורט במסמך מינהלה ומפרט.</t>
  </si>
  <si>
    <t>הסבת נתונים כמפורט בסעיף 2.5 - הסבת נתונים במסמך מינהלה ומפרט.</t>
  </si>
  <si>
    <t>עלות שנתית עבור תחזוקת ממשקים כמפורט בסעיף2.4.1 - ממשקים במסמך מינהלה ומפרט. הכמות המצויינת היא עבור 10 שנים.</t>
  </si>
  <si>
    <t>עלות שנתית עבור העמדת סביבת בדיקות שיבוצעו על ידי המשרד, עבור כלל הפיתוחים וההתאמות שייעשו במערכת בכל תקופת ההתקשרות. הכמות המצויינת היא עבור 10 שנים.</t>
  </si>
  <si>
    <t>עלות כוללת
בש"ח
 (לפני מע"מ)</t>
  </si>
  <si>
    <t>אחוז הנחה מוצע
לא יעלה על 22%</t>
  </si>
  <si>
    <t>מחיר מחירון</t>
  </si>
  <si>
    <t xml:space="preserve"> %אחוז הנחה מוצע</t>
  </si>
  <si>
    <t>מחיר מחירון יצרן במועד פרסום המכרז לפני מע"מ</t>
  </si>
  <si>
    <t>5.1 רישוי שימוש שנתי</t>
  </si>
  <si>
    <t>דולר ארהב</t>
  </si>
  <si>
    <t>יורו</t>
  </si>
  <si>
    <t>עלות כוללת בש"ח
 (לפני מע"מ)</t>
  </si>
  <si>
    <t>שערי חליפין לצורך השוואת הצעות</t>
  </si>
  <si>
    <t>שח</t>
  </si>
  <si>
    <t>מטבע</t>
  </si>
  <si>
    <t>השוואת הצעות תבוצע בש"ח. 
כלל המחירים שיוצגו בדולר ארה"ב או ביורו יומרו על פי שער חליפין של  3.5 ש"ח לדולר ארה"ב ו 3.6 ₪ ליורו .</t>
  </si>
  <si>
    <t xml:space="preserve">רישוי שימוש שנתי עבור משתמש </t>
  </si>
  <si>
    <r>
      <rPr>
        <b/>
        <u/>
        <sz val="14"/>
        <color theme="1"/>
        <rFont val="Arial"/>
        <family val="2"/>
        <scheme val="minor"/>
      </rPr>
      <t>דגשים למילוי הצעת המחיר</t>
    </r>
    <r>
      <rPr>
        <sz val="11"/>
        <color theme="1"/>
        <rFont val="Arial"/>
        <family val="2"/>
        <charset val="177"/>
        <scheme val="minor"/>
      </rPr>
      <t xml:space="preserve">
1. שדות באפור חסומים לעדכון. יש להזין בתאים הלבנים את המחירים, אחוזי ההנחה ומטבע.
2. הנחיות מלאות למילוי הצעת המחיר מפורטות בקובץ מינהלה ומפרט בסעיף 5.
3. </t>
    </r>
    <r>
      <rPr>
        <sz val="11"/>
        <color theme="1"/>
        <rFont val="Arial"/>
        <family val="2"/>
        <scheme val="minor"/>
      </rPr>
      <t>סכומים בדולר ארה"ב/יורו יומרו לש"ח לפי שער החליפין היציג כהגדרתו בקובץ זה לשם השוואת הצעות.</t>
    </r>
    <r>
      <rPr>
        <sz val="11"/>
        <color theme="1"/>
        <rFont val="Arial"/>
        <family val="2"/>
        <charset val="177"/>
        <scheme val="minor"/>
      </rPr>
      <t xml:space="preserve">
4. יש להדפיס את חוברת העבודה לאחר מילוי הנתונים ולחתום על התדפיס באופן המחייב את המציע. התדפיס החתום יוגש כהצעת המחיר ביחד עם עותק דיגיטלי של חוברת העבודה ועותק של התדפיס סרוק בתבנית קובץ PDF.
5. כל הכמויות המוצגות הן לצורך השוואת הצעות ואינן מחייבות את המשרד בכל צורה שהיא.
</t>
    </r>
  </si>
  <si>
    <t>07-2023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</si>
</sst>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 #,##0.00"/>
    <numFmt numFmtId="165" formatCode="#,##0.00_-\ [$€-1]"/>
  </numFmts>
  <fonts count="17"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sz val="11"/>
      <color theme="1"/>
      <name val="Arial"/>
      <family val="2"/>
      <scheme val="minor"/>
    </font>
    <font>
      <b/>
      <sz val="24"/>
      <color theme="1"/>
      <name val="Arial"/>
      <family val="2"/>
      <scheme val="minor"/>
    </font>
    <font>
      <sz val="12"/>
      <name val="Arial"/>
      <family val="2"/>
    </font>
    <font>
      <sz val="14"/>
      <name val="Arial"/>
      <family val="2"/>
    </font>
    <font>
      <b/>
      <u/>
      <sz val="11"/>
      <color theme="1"/>
      <name val="Arial"/>
      <family val="2"/>
      <scheme val="minor"/>
    </font>
    <font>
      <sz val="12"/>
      <color theme="1"/>
      <name val="David"/>
      <family val="2"/>
    </font>
    <font>
      <b/>
      <u/>
      <sz val="14"/>
      <color theme="1"/>
      <name val="Arial"/>
      <family val="2"/>
      <scheme val="minor"/>
    </font>
    <font>
      <sz val="11"/>
      <color theme="1"/>
      <name val="Arial"/>
      <family val="2"/>
      <charset val="177"/>
      <scheme val="minor"/>
    </font>
    <font>
      <b/>
      <sz val="12"/>
      <color theme="1"/>
      <name val="Arial"/>
      <family val="2"/>
      <scheme val="minor"/>
    </font>
    <font>
      <b/>
      <sz val="18"/>
      <color rgb="FFFF0000"/>
      <name val="Arial"/>
      <family val="2"/>
      <scheme val="minor"/>
    </font>
    <font>
      <sz val="12"/>
      <color rgb="FF000000"/>
      <name val="Arial"/>
      <family val="2"/>
    </font>
  </fonts>
  <fills count="7">
    <fill>
      <patternFill patternType="none"/>
    </fill>
    <fill>
      <patternFill patternType="gray125"/>
    </fill>
    <fill>
      <patternFill patternType="solid">
        <fgColor theme="2"/>
        <bgColor indexed="64"/>
      </patternFill>
    </fill>
    <fill>
      <patternFill patternType="solid">
        <fgColor rgb="FFC6D9F1"/>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rgb="FFE7E6E6"/>
        <bgColor indexed="64"/>
      </patternFill>
    </fill>
  </fills>
  <borders count="2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2">
    <xf numFmtId="0" fontId="0" fillId="0" borderId="0"/>
    <xf numFmtId="9" fontId="13" fillId="0" borderId="0" applyFont="0" applyFill="0" applyBorder="0" applyAlignment="0" applyProtection="0"/>
  </cellStyleXfs>
  <cellXfs count="104">
    <xf numFmtId="0" fontId="0" fillId="0" borderId="0" xfId="0"/>
    <xf numFmtId="0" fontId="0" fillId="0" borderId="0" xfId="0" applyFill="1"/>
    <xf numFmtId="0" fontId="0" fillId="0" borderId="2"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Fill="1" applyBorder="1"/>
    <xf numFmtId="0" fontId="0" fillId="0" borderId="1" xfId="0" applyBorder="1"/>
    <xf numFmtId="0" fontId="0" fillId="0" borderId="3" xfId="0" applyBorder="1"/>
    <xf numFmtId="0" fontId="8" fillId="0" borderId="0" xfId="0" applyFont="1" applyFill="1" applyBorder="1" applyAlignment="1">
      <alignment vertical="center"/>
    </xf>
    <xf numFmtId="0" fontId="8" fillId="0" borderId="0" xfId="0" applyFont="1" applyFill="1" applyBorder="1"/>
    <xf numFmtId="0" fontId="9" fillId="2" borderId="6" xfId="0" applyFont="1" applyFill="1" applyBorder="1" applyAlignment="1" applyProtection="1">
      <alignment horizontal="right" vertical="top" wrapText="1"/>
    </xf>
    <xf numFmtId="0" fontId="8"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49" fontId="9" fillId="0" borderId="0" xfId="0" applyNumberFormat="1" applyFont="1" applyFill="1" applyBorder="1" applyAlignment="1" applyProtection="1">
      <alignment horizontal="right" vertical="center" wrapText="1"/>
    </xf>
    <xf numFmtId="14" fontId="9" fillId="0" borderId="0" xfId="0" applyNumberFormat="1" applyFont="1" applyFill="1" applyBorder="1" applyAlignment="1" applyProtection="1">
      <alignment vertical="center" wrapText="1"/>
    </xf>
    <xf numFmtId="49" fontId="9" fillId="0" borderId="0" xfId="0" applyNumberFormat="1" applyFont="1" applyFill="1" applyBorder="1" applyAlignment="1" applyProtection="1">
      <alignment horizontal="right" vertical="top" wrapText="1"/>
    </xf>
    <xf numFmtId="0" fontId="9" fillId="0" borderId="0" xfId="0" applyFont="1" applyFill="1" applyBorder="1" applyAlignment="1" applyProtection="1">
      <alignment horizontal="right" vertical="center" wrapText="1"/>
    </xf>
    <xf numFmtId="0" fontId="9" fillId="0" borderId="0" xfId="0" applyFont="1" applyFill="1" applyBorder="1" applyAlignment="1" applyProtection="1">
      <alignment horizontal="right" vertical="top" wrapText="1"/>
    </xf>
    <xf numFmtId="0" fontId="5" fillId="0" borderId="0" xfId="0" applyFont="1"/>
    <xf numFmtId="0" fontId="5" fillId="0" borderId="0" xfId="0" applyFont="1" applyAlignment="1">
      <alignment vertical="center"/>
    </xf>
    <xf numFmtId="0" fontId="5" fillId="2" borderId="15" xfId="0" applyFont="1" applyFill="1" applyBorder="1" applyAlignment="1">
      <alignment horizontal="right" vertical="center" wrapText="1" readingOrder="2"/>
    </xf>
    <xf numFmtId="0" fontId="5" fillId="4" borderId="15" xfId="0" applyFont="1" applyFill="1" applyBorder="1" applyAlignment="1">
      <alignment horizontal="right" vertical="center" wrapText="1" readingOrder="2"/>
    </xf>
    <xf numFmtId="49" fontId="9" fillId="0" borderId="6" xfId="0" applyNumberFormat="1" applyFont="1" applyFill="1" applyBorder="1" applyAlignment="1" applyProtection="1">
      <alignment horizontal="right" vertical="center" wrapText="1"/>
      <protection locked="0"/>
    </xf>
    <xf numFmtId="14" fontId="9" fillId="0" borderId="6" xfId="0" applyNumberFormat="1" applyFont="1" applyFill="1" applyBorder="1" applyAlignment="1" applyProtection="1">
      <alignment vertical="center" wrapText="1"/>
      <protection locked="0"/>
    </xf>
    <xf numFmtId="49" fontId="9" fillId="0" borderId="6" xfId="0" applyNumberFormat="1" applyFont="1" applyFill="1" applyBorder="1" applyAlignment="1" applyProtection="1">
      <alignment horizontal="right" vertical="top" wrapText="1"/>
      <protection locked="0"/>
    </xf>
    <xf numFmtId="0" fontId="0" fillId="2" borderId="7" xfId="0" applyFill="1" applyBorder="1"/>
    <xf numFmtId="0" fontId="10" fillId="2" borderId="8" xfId="0" applyFont="1" applyFill="1" applyBorder="1" applyAlignment="1">
      <alignment vertical="top" wrapText="1" readingOrder="2"/>
    </xf>
    <xf numFmtId="0" fontId="0" fillId="2" borderId="9" xfId="0" applyFill="1" applyBorder="1"/>
    <xf numFmtId="0" fontId="11" fillId="2" borderId="10" xfId="0" applyFont="1" applyFill="1" applyBorder="1"/>
    <xf numFmtId="0" fontId="10" fillId="2" borderId="10" xfId="0" applyFont="1" applyFill="1" applyBorder="1" applyAlignment="1">
      <alignment vertical="top" wrapText="1" readingOrder="2"/>
    </xf>
    <xf numFmtId="0" fontId="11" fillId="2" borderId="10" xfId="0" applyFont="1" applyFill="1" applyBorder="1" applyAlignment="1">
      <alignment horizontal="justify" vertical="center" readingOrder="2"/>
    </xf>
    <xf numFmtId="0" fontId="6" fillId="2" borderId="0" xfId="0" applyFont="1" applyFill="1" applyBorder="1" applyAlignment="1">
      <alignment vertical="top" wrapText="1" readingOrder="2"/>
    </xf>
    <xf numFmtId="0" fontId="10" fillId="2" borderId="0" xfId="0" applyFont="1" applyFill="1" applyBorder="1" applyAlignment="1">
      <alignment vertical="top" wrapText="1" readingOrder="2"/>
    </xf>
    <xf numFmtId="0" fontId="0" fillId="2" borderId="11" xfId="0" applyFill="1" applyBorder="1"/>
    <xf numFmtId="0" fontId="10" fillId="2" borderId="14" xfId="0" applyFont="1" applyFill="1" applyBorder="1" applyAlignment="1">
      <alignment vertical="top" wrapText="1" readingOrder="2"/>
    </xf>
    <xf numFmtId="0" fontId="10" fillId="2" borderId="12" xfId="0" applyFont="1" applyFill="1" applyBorder="1" applyAlignment="1">
      <alignment vertical="top" wrapText="1" readingOrder="2"/>
    </xf>
    <xf numFmtId="0" fontId="14" fillId="3" borderId="15" xfId="0" applyFont="1" applyFill="1" applyBorder="1" applyAlignment="1">
      <alignment horizontal="center" vertical="center" wrapText="1" readingOrder="1"/>
    </xf>
    <xf numFmtId="3" fontId="5" fillId="2" borderId="15" xfId="0" applyNumberFormat="1" applyFont="1" applyFill="1" applyBorder="1" applyAlignment="1">
      <alignment horizontal="center" vertical="center" wrapText="1" readingOrder="1"/>
    </xf>
    <xf numFmtId="3" fontId="5" fillId="0" borderId="15" xfId="0" applyNumberFormat="1" applyFont="1" applyBorder="1" applyAlignment="1" applyProtection="1">
      <alignment horizontal="center" vertical="center" wrapText="1" readingOrder="1"/>
      <protection locked="0"/>
    </xf>
    <xf numFmtId="164" fontId="5" fillId="2" borderId="15" xfId="0" applyNumberFormat="1" applyFont="1" applyFill="1" applyBorder="1" applyAlignment="1">
      <alignment horizontal="center" vertical="center" wrapText="1" readingOrder="1"/>
    </xf>
    <xf numFmtId="0" fontId="5" fillId="2" borderId="15" xfId="0" applyNumberFormat="1" applyFont="1" applyFill="1" applyBorder="1" applyAlignment="1">
      <alignment horizontal="right" vertical="center" wrapText="1" readingOrder="2"/>
    </xf>
    <xf numFmtId="9" fontId="5" fillId="0" borderId="18" xfId="0" applyNumberFormat="1" applyFont="1" applyBorder="1" applyAlignment="1" applyProtection="1">
      <alignment horizontal="center" vertical="center" wrapText="1" readingOrder="1"/>
      <protection locked="0"/>
    </xf>
    <xf numFmtId="4" fontId="5" fillId="2" borderId="15" xfId="0" applyNumberFormat="1" applyFont="1" applyFill="1" applyBorder="1" applyAlignment="1">
      <alignment horizontal="center" vertical="center" wrapText="1" readingOrder="1"/>
    </xf>
    <xf numFmtId="0" fontId="14" fillId="3" borderId="15" xfId="0" applyFont="1" applyFill="1" applyBorder="1" applyAlignment="1">
      <alignment horizontal="center" vertical="center" wrapText="1" readingOrder="1"/>
    </xf>
    <xf numFmtId="4" fontId="5" fillId="0" borderId="15" xfId="0" applyNumberFormat="1" applyFont="1" applyBorder="1" applyAlignment="1" applyProtection="1">
      <alignment horizontal="center" vertical="center" wrapText="1" readingOrder="1"/>
      <protection locked="0"/>
    </xf>
    <xf numFmtId="0" fontId="0" fillId="0" borderId="15" xfId="0" applyBorder="1" applyAlignment="1">
      <alignment horizontal="center"/>
    </xf>
    <xf numFmtId="0" fontId="14" fillId="5" borderId="15" xfId="0" applyFont="1" applyFill="1" applyBorder="1" applyAlignment="1">
      <alignment horizontal="center" vertical="center" wrapText="1"/>
    </xf>
    <xf numFmtId="0" fontId="0" fillId="0" borderId="0" xfId="0" applyBorder="1" applyAlignment="1">
      <alignment horizontal="center"/>
    </xf>
    <xf numFmtId="3" fontId="5" fillId="0" borderId="21" xfId="0" applyNumberFormat="1" applyFont="1" applyBorder="1" applyAlignment="1" applyProtection="1">
      <alignment horizontal="center" vertical="center" wrapText="1" readingOrder="1"/>
      <protection locked="0"/>
    </xf>
    <xf numFmtId="0" fontId="5" fillId="0" borderId="15" xfId="0" applyFont="1" applyBorder="1" applyAlignment="1">
      <alignment vertical="center"/>
    </xf>
    <xf numFmtId="0" fontId="5" fillId="0" borderId="15" xfId="0" applyFont="1" applyBorder="1"/>
    <xf numFmtId="165" fontId="5" fillId="0" borderId="15" xfId="0" applyNumberFormat="1" applyFont="1" applyBorder="1"/>
    <xf numFmtId="0" fontId="14" fillId="5" borderId="21" xfId="0" applyFont="1" applyFill="1" applyBorder="1" applyAlignment="1">
      <alignment horizontal="center" vertical="center" wrapText="1"/>
    </xf>
    <xf numFmtId="0" fontId="14" fillId="5" borderId="18" xfId="0" applyFont="1" applyFill="1" applyBorder="1" applyAlignment="1">
      <alignment horizontal="center" vertical="center" wrapText="1"/>
    </xf>
    <xf numFmtId="0" fontId="0" fillId="0" borderId="0" xfId="0" applyBorder="1" applyAlignment="1">
      <alignment horizontal="center" wrapText="1"/>
    </xf>
    <xf numFmtId="0" fontId="14" fillId="0" borderId="0" xfId="0" applyFont="1" applyAlignment="1">
      <alignment wrapText="1"/>
    </xf>
    <xf numFmtId="0" fontId="14" fillId="3" borderId="15" xfId="0" applyFont="1" applyFill="1" applyBorder="1" applyAlignment="1">
      <alignment horizontal="center" vertical="center" wrapText="1" readingOrder="1"/>
    </xf>
    <xf numFmtId="0" fontId="16" fillId="6" borderId="11" xfId="0" applyFont="1" applyFill="1" applyBorder="1" applyAlignment="1">
      <alignment horizontal="center" vertical="center" wrapText="1" readingOrder="1"/>
    </xf>
    <xf numFmtId="4" fontId="5" fillId="2" borderId="15" xfId="0" applyNumberFormat="1" applyFont="1" applyFill="1" applyBorder="1" applyAlignment="1">
      <alignment horizontal="center" vertical="center" wrapText="1" readingOrder="2"/>
    </xf>
    <xf numFmtId="9" fontId="5" fillId="0" borderId="15" xfId="0" applyNumberFormat="1" applyFont="1" applyBorder="1" applyAlignment="1" applyProtection="1">
      <alignment horizontal="center" vertical="center" wrapText="1" readingOrder="1"/>
      <protection locked="0"/>
    </xf>
    <xf numFmtId="0" fontId="14" fillId="3" borderId="15" xfId="0" applyFont="1" applyFill="1" applyBorder="1" applyAlignment="1">
      <alignment horizontal="center" vertical="center" wrapText="1" readingOrder="1"/>
    </xf>
    <xf numFmtId="2" fontId="5" fillId="0" borderId="15" xfId="0" applyNumberFormat="1" applyFont="1" applyBorder="1" applyAlignment="1">
      <alignment vertical="center"/>
    </xf>
    <xf numFmtId="0" fontId="5" fillId="0" borderId="0" xfId="0" applyFont="1" applyBorder="1" applyAlignment="1">
      <alignment vertical="center"/>
    </xf>
    <xf numFmtId="0" fontId="5" fillId="0" borderId="0" xfId="0" applyFont="1" applyBorder="1"/>
    <xf numFmtId="164" fontId="5" fillId="2" borderId="15" xfId="0" applyNumberFormat="1" applyFont="1" applyFill="1" applyBorder="1" applyAlignment="1" applyProtection="1">
      <alignment horizontal="center" vertical="center" wrapText="1" readingOrder="1"/>
    </xf>
    <xf numFmtId="49" fontId="9" fillId="2" borderId="6" xfId="0" applyNumberFormat="1" applyFont="1" applyFill="1" applyBorder="1" applyAlignment="1" applyProtection="1">
      <alignment horizontal="right" vertical="center" wrapText="1"/>
    </xf>
    <xf numFmtId="0" fontId="2" fillId="2" borderId="4" xfId="0" applyFont="1" applyFill="1" applyBorder="1" applyAlignment="1">
      <alignment horizontal="center" vertical="top" wrapText="1" readingOrder="2"/>
    </xf>
    <xf numFmtId="0" fontId="2" fillId="2" borderId="5" xfId="0" applyFont="1" applyFill="1" applyBorder="1" applyAlignment="1">
      <alignment horizontal="center" vertical="top" wrapText="1" readingOrder="2"/>
    </xf>
    <xf numFmtId="0" fontId="6" fillId="2" borderId="13" xfId="0" applyFont="1" applyFill="1" applyBorder="1" applyAlignment="1">
      <alignment horizontal="right" vertical="top" wrapText="1" readingOrder="2"/>
    </xf>
    <xf numFmtId="0" fontId="6" fillId="2" borderId="0" xfId="0" applyFont="1" applyFill="1" applyBorder="1" applyAlignment="1">
      <alignment horizontal="right" vertical="top" wrapText="1" readingOrder="2"/>
    </xf>
    <xf numFmtId="0" fontId="0" fillId="0" borderId="15" xfId="0" applyBorder="1" applyAlignment="1">
      <alignment horizontal="center"/>
    </xf>
    <xf numFmtId="0" fontId="14" fillId="3" borderId="16" xfId="0" applyFont="1" applyFill="1" applyBorder="1" applyAlignment="1" applyProtection="1">
      <alignment horizontal="center" vertical="center" wrapText="1" readingOrder="1"/>
    </xf>
    <xf numFmtId="0" fontId="14" fillId="3" borderId="17" xfId="0" applyFont="1" applyFill="1" applyBorder="1" applyAlignment="1" applyProtection="1">
      <alignment horizontal="center" vertical="center" wrapText="1" readingOrder="1"/>
    </xf>
    <xf numFmtId="0" fontId="14" fillId="3" borderId="1" xfId="0" applyFont="1" applyFill="1" applyBorder="1" applyAlignment="1" applyProtection="1">
      <alignment horizontal="center" vertical="center" wrapText="1" readingOrder="1"/>
    </xf>
    <xf numFmtId="0" fontId="0" fillId="0" borderId="3" xfId="0" applyBorder="1" applyAlignment="1" applyProtection="1">
      <alignment horizontal="center" vertical="center" wrapText="1" readingOrder="1"/>
    </xf>
    <xf numFmtId="0" fontId="0" fillId="0" borderId="19" xfId="0" applyBorder="1" applyAlignment="1" applyProtection="1">
      <alignment horizontal="center" vertical="center" wrapText="1" readingOrder="1"/>
    </xf>
    <xf numFmtId="0" fontId="0" fillId="0" borderId="20" xfId="0" applyBorder="1" applyAlignment="1" applyProtection="1">
      <alignment horizontal="center" vertical="center" wrapText="1" readingOrder="1"/>
    </xf>
    <xf numFmtId="1" fontId="5" fillId="2" borderId="21" xfId="1" applyNumberFormat="1" applyFont="1" applyFill="1" applyBorder="1" applyAlignment="1" applyProtection="1">
      <alignment horizontal="center" vertical="center" wrapText="1" readingOrder="1"/>
    </xf>
    <xf numFmtId="0" fontId="0" fillId="0" borderId="22" xfId="0" applyBorder="1" applyAlignment="1" applyProtection="1">
      <alignment horizontal="center" vertical="center" wrapText="1" readingOrder="1"/>
    </xf>
    <xf numFmtId="0" fontId="0" fillId="0" borderId="18" xfId="0" applyBorder="1" applyAlignment="1" applyProtection="1">
      <alignment horizontal="center" vertical="center" wrapText="1" readingOrder="1"/>
    </xf>
    <xf numFmtId="0" fontId="5" fillId="2" borderId="21" xfId="0" applyNumberFormat="1" applyFont="1" applyFill="1" applyBorder="1" applyAlignment="1">
      <alignment horizontal="center" vertical="center" wrapText="1" readingOrder="2"/>
    </xf>
    <xf numFmtId="0" fontId="0" fillId="0" borderId="18" xfId="0" applyBorder="1" applyAlignment="1">
      <alignment vertical="center" wrapText="1" readingOrder="2"/>
    </xf>
    <xf numFmtId="0" fontId="14" fillId="3" borderId="1" xfId="0" applyFont="1" applyFill="1" applyBorder="1" applyAlignment="1">
      <alignment horizontal="center" vertical="center" wrapText="1" readingOrder="1"/>
    </xf>
    <xf numFmtId="0" fontId="0" fillId="0" borderId="3" xfId="0" applyBorder="1" applyAlignment="1">
      <alignment horizontal="center" vertical="center" wrapText="1" readingOrder="1"/>
    </xf>
    <xf numFmtId="0" fontId="0" fillId="0" borderId="19" xfId="0" applyBorder="1" applyAlignment="1">
      <alignment horizontal="center" vertical="center" wrapText="1" readingOrder="1"/>
    </xf>
    <xf numFmtId="0" fontId="0" fillId="0" borderId="20" xfId="0" applyBorder="1" applyAlignment="1">
      <alignment horizontal="center" vertical="center" wrapText="1" readingOrder="1"/>
    </xf>
    <xf numFmtId="0" fontId="14" fillId="3" borderId="16" xfId="0" applyFont="1" applyFill="1" applyBorder="1" applyAlignment="1">
      <alignment horizontal="center" vertical="center" wrapText="1" readingOrder="1"/>
    </xf>
    <xf numFmtId="0" fontId="0" fillId="0" borderId="17" xfId="0" applyBorder="1" applyAlignment="1">
      <alignment horizontal="center" vertical="center" wrapText="1" readingOrder="1"/>
    </xf>
    <xf numFmtId="0" fontId="14" fillId="5" borderId="15" xfId="0" applyFont="1" applyFill="1" applyBorder="1" applyAlignment="1">
      <alignment horizontal="center" vertical="center" wrapText="1"/>
    </xf>
    <xf numFmtId="0" fontId="14" fillId="3" borderId="21" xfId="0" applyFont="1" applyFill="1" applyBorder="1" applyAlignment="1">
      <alignment horizontal="center" vertical="center" wrapText="1" readingOrder="1"/>
    </xf>
    <xf numFmtId="0" fontId="0" fillId="0" borderId="22" xfId="0" applyBorder="1" applyAlignment="1">
      <alignment horizontal="center" vertical="center" wrapText="1" readingOrder="1"/>
    </xf>
    <xf numFmtId="0" fontId="0" fillId="0" borderId="18" xfId="0" applyBorder="1" applyAlignment="1">
      <alignment horizontal="center" vertical="center" wrapText="1" readingOrder="1"/>
    </xf>
    <xf numFmtId="0" fontId="14" fillId="3" borderId="17" xfId="0" applyFont="1" applyFill="1" applyBorder="1" applyAlignment="1">
      <alignment horizontal="center" vertical="center" wrapText="1" readingOrder="1"/>
    </xf>
    <xf numFmtId="0" fontId="14" fillId="3" borderId="15" xfId="0" applyFont="1" applyFill="1" applyBorder="1" applyAlignment="1">
      <alignment horizontal="center" vertical="center" wrapText="1" readingOrder="1"/>
    </xf>
    <xf numFmtId="0" fontId="14" fillId="3" borderId="3" xfId="0" applyFont="1" applyFill="1" applyBorder="1" applyAlignment="1">
      <alignment horizontal="center" vertical="center" wrapText="1" readingOrder="1"/>
    </xf>
    <xf numFmtId="0" fontId="15" fillId="2" borderId="7" xfId="0" applyFont="1" applyFill="1" applyBorder="1" applyAlignment="1">
      <alignment horizontal="center" vertical="center" wrapText="1" readingOrder="2"/>
    </xf>
    <xf numFmtId="0" fontId="15" fillId="2" borderId="8" xfId="0" applyFont="1" applyFill="1" applyBorder="1" applyAlignment="1">
      <alignment horizontal="center" vertical="center" wrapText="1" readingOrder="2"/>
    </xf>
    <xf numFmtId="0" fontId="15" fillId="2" borderId="11" xfId="0" applyFont="1" applyFill="1" applyBorder="1" applyAlignment="1">
      <alignment horizontal="center" vertical="center" wrapText="1" readingOrder="2"/>
    </xf>
    <xf numFmtId="0" fontId="15" fillId="2" borderId="12" xfId="0" applyFont="1" applyFill="1" applyBorder="1" applyAlignment="1">
      <alignment horizontal="center" vertical="center" wrapText="1" readingOrder="2"/>
    </xf>
    <xf numFmtId="0" fontId="0" fillId="0" borderId="15" xfId="0" applyBorder="1" applyAlignment="1" applyProtection="1">
      <alignment horizontal="center" wrapText="1"/>
      <protection locked="0"/>
    </xf>
    <xf numFmtId="0" fontId="0" fillId="0" borderId="21" xfId="0" applyBorder="1" applyAlignment="1" applyProtection="1">
      <alignment horizontal="center"/>
      <protection locked="0"/>
    </xf>
    <xf numFmtId="0" fontId="0" fillId="0" borderId="18" xfId="0" applyBorder="1" applyAlignment="1" applyProtection="1">
      <alignment horizontal="center"/>
      <protection locked="0"/>
    </xf>
    <xf numFmtId="0" fontId="0" fillId="0" borderId="15" xfId="0" applyBorder="1" applyAlignment="1" applyProtection="1">
      <alignment horizontal="center"/>
      <protection locked="0"/>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G16"/>
  <sheetViews>
    <sheetView showGridLines="0" rightToLeft="1" tabSelected="1" zoomScaleNormal="100" workbookViewId="0">
      <pane xSplit="7" ySplit="14" topLeftCell="H15" activePane="bottomRight" state="frozen"/>
      <selection pane="topRight" activeCell="G1" sqref="G1"/>
      <selection pane="bottomLeft" activeCell="A15" sqref="A15"/>
      <selection pane="bottomRight" activeCell="B2" sqref="B2:C2"/>
    </sheetView>
  </sheetViews>
  <sheetFormatPr defaultRowHeight="14" x14ac:dyDescent="0.3"/>
  <cols>
    <col min="1" max="1" width="3.6640625" customWidth="1"/>
    <col min="2" max="2" width="31.4140625" customWidth="1"/>
    <col min="3" max="3" width="40.1640625" customWidth="1"/>
    <col min="4" max="4" width="5.4140625" style="1" customWidth="1"/>
    <col min="5" max="5" width="2.75" customWidth="1"/>
    <col min="6" max="6" width="51.6640625" customWidth="1"/>
    <col min="7" max="7" width="2.75" customWidth="1"/>
  </cols>
  <sheetData>
    <row r="1" spans="1:7" ht="14.5" thickBot="1" x14ac:dyDescent="0.35">
      <c r="A1" s="7"/>
      <c r="B1" s="2"/>
      <c r="C1" s="2"/>
      <c r="D1" s="2"/>
      <c r="E1" s="2"/>
      <c r="F1" s="2"/>
      <c r="G1" s="8"/>
    </row>
    <row r="2" spans="1:7" ht="75" customHeight="1" thickBot="1" x14ac:dyDescent="0.35">
      <c r="B2" s="67" t="s">
        <v>4</v>
      </c>
      <c r="C2" s="68"/>
      <c r="D2" s="4"/>
      <c r="E2" s="26"/>
      <c r="F2" s="69" t="s">
        <v>72</v>
      </c>
      <c r="G2" s="27"/>
    </row>
    <row r="3" spans="1:7" ht="42" customHeight="1" thickBot="1" x14ac:dyDescent="0.4">
      <c r="B3" s="3"/>
      <c r="C3" s="4"/>
      <c r="D3" s="4"/>
      <c r="E3" s="28"/>
      <c r="F3" s="70"/>
      <c r="G3" s="29"/>
    </row>
    <row r="4" spans="1:7" ht="18" customHeight="1" thickBot="1" x14ac:dyDescent="0.35">
      <c r="B4" s="9" t="s">
        <v>0</v>
      </c>
      <c r="C4" s="66" t="s">
        <v>73</v>
      </c>
      <c r="D4" s="17"/>
      <c r="E4" s="28"/>
      <c r="F4" s="70"/>
      <c r="G4" s="30"/>
    </row>
    <row r="5" spans="1:7" ht="16" thickBot="1" x14ac:dyDescent="0.4">
      <c r="B5" s="10"/>
      <c r="C5" s="6"/>
      <c r="D5" s="6"/>
      <c r="E5" s="28"/>
      <c r="F5" s="70"/>
      <c r="G5" s="31"/>
    </row>
    <row r="6" spans="1:7" ht="56" customHeight="1" thickBot="1" x14ac:dyDescent="0.35">
      <c r="B6" s="9" t="s">
        <v>1</v>
      </c>
      <c r="C6" s="11" t="s">
        <v>9</v>
      </c>
      <c r="D6" s="18"/>
      <c r="E6" s="28"/>
      <c r="F6" s="70"/>
      <c r="G6" s="30"/>
    </row>
    <row r="7" spans="1:7" ht="16" thickBot="1" x14ac:dyDescent="0.4">
      <c r="B7" s="10"/>
      <c r="C7" s="6"/>
      <c r="D7" s="6"/>
      <c r="E7" s="28"/>
      <c r="F7" s="70"/>
      <c r="G7" s="30"/>
    </row>
    <row r="8" spans="1:7" ht="18" thickBot="1" x14ac:dyDescent="0.35">
      <c r="B8" s="9" t="s">
        <v>2</v>
      </c>
      <c r="C8" s="23"/>
      <c r="D8" s="14"/>
      <c r="E8" s="28"/>
      <c r="F8" s="70"/>
      <c r="G8" s="30"/>
    </row>
    <row r="9" spans="1:7" ht="16" thickBot="1" x14ac:dyDescent="0.35">
      <c r="B9" s="12"/>
      <c r="C9" s="13"/>
      <c r="D9" s="13"/>
      <c r="E9" s="28"/>
      <c r="F9" s="70"/>
      <c r="G9" s="30"/>
    </row>
    <row r="10" spans="1:7" ht="18" thickBot="1" x14ac:dyDescent="0.35">
      <c r="B10" s="9" t="s">
        <v>5</v>
      </c>
      <c r="C10" s="23"/>
      <c r="D10" s="14"/>
      <c r="E10" s="28"/>
      <c r="F10" s="70"/>
      <c r="G10" s="30"/>
    </row>
    <row r="11" spans="1:7" ht="16" thickBot="1" x14ac:dyDescent="0.35">
      <c r="B11" s="12"/>
      <c r="C11" s="13"/>
      <c r="D11" s="13"/>
      <c r="E11" s="28"/>
      <c r="F11" s="32"/>
      <c r="G11" s="30"/>
    </row>
    <row r="12" spans="1:7" ht="18" thickBot="1" x14ac:dyDescent="0.35">
      <c r="B12" s="9" t="s">
        <v>3</v>
      </c>
      <c r="C12" s="24"/>
      <c r="D12" s="15"/>
      <c r="E12" s="28"/>
      <c r="F12" s="33"/>
      <c r="G12" s="30"/>
    </row>
    <row r="13" spans="1:7" ht="14.5" thickBot="1" x14ac:dyDescent="0.35">
      <c r="B13" s="5"/>
      <c r="C13" s="5"/>
      <c r="D13" s="5"/>
      <c r="E13" s="28"/>
      <c r="F13" s="33"/>
      <c r="G13" s="30"/>
    </row>
    <row r="14" spans="1:7" ht="87" customHeight="1" thickBot="1" x14ac:dyDescent="0.35">
      <c r="B14" s="12" t="s">
        <v>6</v>
      </c>
      <c r="C14" s="25"/>
      <c r="D14" s="16"/>
      <c r="E14" s="34"/>
      <c r="F14" s="35"/>
      <c r="G14" s="36"/>
    </row>
    <row r="15" spans="1:7" x14ac:dyDescent="0.3">
      <c r="B15" s="1"/>
      <c r="C15" s="1"/>
      <c r="E15" s="1"/>
      <c r="F15" s="1"/>
    </row>
    <row r="16" spans="1:7" x14ac:dyDescent="0.3">
      <c r="B16" s="1"/>
      <c r="C16" s="1"/>
      <c r="E16" s="1"/>
      <c r="F16" s="1"/>
    </row>
  </sheetData>
  <sheetProtection sheet="1" objects="1" scenarios="1"/>
  <mergeCells count="2">
    <mergeCell ref="B2:C2"/>
    <mergeCell ref="F2:F10"/>
  </mergeCells>
  <pageMargins left="0.7" right="0.7" top="0.75" bottom="0.75"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2:X27"/>
  <sheetViews>
    <sheetView showGridLines="0" rightToLeft="1" zoomScale="90" zoomScaleNormal="90" workbookViewId="0">
      <selection activeCell="G17" sqref="G17:G21"/>
    </sheetView>
  </sheetViews>
  <sheetFormatPr defaultColWidth="8.75" defaultRowHeight="15.5" x14ac:dyDescent="0.35"/>
  <cols>
    <col min="1" max="1" width="8.75" style="19"/>
    <col min="2" max="2" width="8.5" style="19" customWidth="1"/>
    <col min="3" max="3" width="17.9140625" style="19" customWidth="1"/>
    <col min="4" max="4" width="37.08203125" style="19" customWidth="1"/>
    <col min="5" max="5" width="20.25" style="19" customWidth="1"/>
    <col min="6" max="6" width="12.5" style="19" customWidth="1"/>
    <col min="7" max="7" width="13.25" style="19" customWidth="1"/>
    <col min="8" max="8" width="13.75" style="19" customWidth="1"/>
    <col min="9" max="9" width="6.9140625" style="19" bestFit="1" customWidth="1"/>
    <col min="10" max="10" width="6.1640625" style="19" bestFit="1" customWidth="1"/>
    <col min="11" max="15" width="6.1640625" style="19" customWidth="1"/>
    <col min="16" max="16" width="12.4140625" style="19" customWidth="1"/>
    <col min="17" max="17" width="14.08203125" style="19" customWidth="1"/>
    <col min="18" max="18" width="16" style="19" customWidth="1"/>
    <col min="19" max="19" width="13.58203125" style="19" customWidth="1"/>
    <col min="20" max="22" width="8.75" style="19"/>
    <col min="23" max="23" width="10.9140625" style="19" customWidth="1"/>
    <col min="24" max="16384" width="8.75" style="19"/>
  </cols>
  <sheetData>
    <row r="2" spans="2:24" ht="18" customHeight="1" x14ac:dyDescent="0.35">
      <c r="B2" s="87" t="s">
        <v>21</v>
      </c>
      <c r="C2" s="87" t="s">
        <v>11</v>
      </c>
      <c r="D2" s="87" t="s">
        <v>62</v>
      </c>
      <c r="E2" s="87" t="s">
        <v>61</v>
      </c>
      <c r="F2" s="87" t="s">
        <v>49</v>
      </c>
      <c r="G2" s="87" t="s">
        <v>69</v>
      </c>
      <c r="H2" s="90" t="s">
        <v>12</v>
      </c>
      <c r="I2" s="91"/>
      <c r="J2" s="91"/>
      <c r="K2" s="91"/>
      <c r="L2" s="91"/>
      <c r="M2" s="91"/>
      <c r="N2" s="91"/>
      <c r="O2" s="91"/>
      <c r="P2" s="91"/>
      <c r="Q2" s="92"/>
      <c r="R2" s="87" t="s">
        <v>66</v>
      </c>
      <c r="T2" s="19" t="s">
        <v>67</v>
      </c>
    </row>
    <row r="3" spans="2:24" ht="71.5" customHeight="1" x14ac:dyDescent="0.35">
      <c r="B3" s="88"/>
      <c r="C3" s="88"/>
      <c r="D3" s="88" t="s">
        <v>60</v>
      </c>
      <c r="E3" s="88"/>
      <c r="F3" s="88"/>
      <c r="G3" s="88"/>
      <c r="H3" s="57">
        <v>2023</v>
      </c>
      <c r="I3" s="57">
        <v>2024</v>
      </c>
      <c r="J3" s="57">
        <v>2025</v>
      </c>
      <c r="K3" s="57">
        <v>2026</v>
      </c>
      <c r="L3" s="57">
        <v>2027</v>
      </c>
      <c r="M3" s="57">
        <v>2028</v>
      </c>
      <c r="N3" s="57">
        <v>2029</v>
      </c>
      <c r="O3" s="57">
        <v>2030</v>
      </c>
      <c r="P3" s="57">
        <v>2031</v>
      </c>
      <c r="Q3" s="57">
        <v>2032</v>
      </c>
      <c r="R3" s="93"/>
      <c r="T3" s="50" t="s">
        <v>64</v>
      </c>
      <c r="U3" s="62">
        <v>3.5</v>
      </c>
    </row>
    <row r="4" spans="2:24" s="20" customFormat="1" ht="49.5" customHeight="1" x14ac:dyDescent="0.35">
      <c r="B4" s="44">
        <v>5.0999999999999996</v>
      </c>
      <c r="C4" s="41" t="s">
        <v>71</v>
      </c>
      <c r="D4" s="45"/>
      <c r="E4" s="60"/>
      <c r="F4" s="59">
        <f>(1-E4)*D4</f>
        <v>0</v>
      </c>
      <c r="G4" s="45"/>
      <c r="H4" s="38">
        <v>5000</v>
      </c>
      <c r="I4" s="38">
        <v>8000</v>
      </c>
      <c r="J4" s="38">
        <v>8000</v>
      </c>
      <c r="K4" s="38">
        <v>8000</v>
      </c>
      <c r="L4" s="38">
        <v>8000</v>
      </c>
      <c r="M4" s="38">
        <v>8000</v>
      </c>
      <c r="N4" s="38">
        <v>8000</v>
      </c>
      <c r="O4" s="38">
        <v>8000</v>
      </c>
      <c r="P4" s="38">
        <v>8000</v>
      </c>
      <c r="Q4" s="38">
        <v>8000</v>
      </c>
      <c r="R4" s="40">
        <f>SUM(Q4+L4+M4+N4+O4+P4+K4+J4+I4+H4)*F4*S4</f>
        <v>0</v>
      </c>
      <c r="S4" s="20" t="b">
        <f>IF(G4="דולר ארהב",U3,IF(G4="יורו",U4,IF(G4="שח",U5)))</f>
        <v>0</v>
      </c>
      <c r="T4" s="52" t="s">
        <v>65</v>
      </c>
      <c r="U4" s="51">
        <v>3.6</v>
      </c>
    </row>
    <row r="5" spans="2:24" s="20" customFormat="1" ht="49.5" customHeight="1" x14ac:dyDescent="0.35">
      <c r="B5" s="19"/>
      <c r="C5" s="19"/>
      <c r="D5" s="19"/>
      <c r="E5" s="19"/>
      <c r="F5" s="19"/>
      <c r="G5" s="19"/>
      <c r="H5" s="19"/>
      <c r="I5" s="19"/>
      <c r="J5" s="19"/>
      <c r="K5" s="19"/>
      <c r="L5" s="19"/>
      <c r="M5" s="19"/>
      <c r="N5" s="19"/>
      <c r="O5" s="19"/>
      <c r="P5" s="19"/>
      <c r="Q5" s="19"/>
      <c r="R5" s="19"/>
      <c r="T5" s="50" t="s">
        <v>68</v>
      </c>
      <c r="U5" s="50">
        <v>1</v>
      </c>
    </row>
    <row r="6" spans="2:24" s="20" customFormat="1" ht="49.5" customHeight="1" x14ac:dyDescent="0.35">
      <c r="B6" s="94" t="s">
        <v>21</v>
      </c>
      <c r="C6" s="87" t="s">
        <v>38</v>
      </c>
      <c r="D6" s="94" t="s">
        <v>37</v>
      </c>
      <c r="E6" s="95" t="s">
        <v>14</v>
      </c>
      <c r="F6" s="74" t="s">
        <v>10</v>
      </c>
      <c r="G6" s="75"/>
      <c r="H6" s="72" t="s">
        <v>58</v>
      </c>
      <c r="I6" s="19"/>
      <c r="J6" s="19"/>
      <c r="K6" s="19"/>
      <c r="L6" s="19"/>
      <c r="M6" s="19"/>
      <c r="N6" s="19"/>
      <c r="O6" s="19"/>
      <c r="P6" s="19"/>
      <c r="Q6" s="19"/>
      <c r="R6" s="19"/>
      <c r="U6" s="63"/>
      <c r="V6" s="63"/>
      <c r="W6" s="63"/>
      <c r="X6" s="63"/>
    </row>
    <row r="7" spans="2:24" x14ac:dyDescent="0.35">
      <c r="B7" s="87" t="s">
        <v>21</v>
      </c>
      <c r="C7" s="93"/>
      <c r="D7" s="87"/>
      <c r="E7" s="86"/>
      <c r="F7" s="76"/>
      <c r="G7" s="77"/>
      <c r="H7" s="73"/>
      <c r="P7" s="56"/>
      <c r="U7" s="64"/>
      <c r="V7" s="64"/>
      <c r="W7" s="64"/>
      <c r="X7" s="64"/>
    </row>
    <row r="8" spans="2:24" ht="31" x14ac:dyDescent="0.35">
      <c r="B8" s="37">
        <v>5.2</v>
      </c>
      <c r="C8" s="37" t="s">
        <v>13</v>
      </c>
      <c r="D8" s="41" t="s">
        <v>54</v>
      </c>
      <c r="E8" s="49"/>
      <c r="F8" s="78">
        <v>1</v>
      </c>
      <c r="G8" s="79"/>
      <c r="H8" s="65">
        <f t="shared" ref="H8:H13" si="0">F8*E8</f>
        <v>0</v>
      </c>
      <c r="U8" s="64"/>
      <c r="V8" s="64"/>
      <c r="W8" s="64"/>
      <c r="X8" s="64"/>
    </row>
    <row r="9" spans="2:24" ht="44.5" customHeight="1" x14ac:dyDescent="0.35">
      <c r="B9" s="37">
        <v>5.3</v>
      </c>
      <c r="C9" s="37" t="s">
        <v>16</v>
      </c>
      <c r="D9" s="41" t="s">
        <v>55</v>
      </c>
      <c r="E9" s="39"/>
      <c r="F9" s="78">
        <v>1</v>
      </c>
      <c r="G9" s="80"/>
      <c r="H9" s="65">
        <f t="shared" si="0"/>
        <v>0</v>
      </c>
      <c r="U9" s="64"/>
      <c r="V9" s="64"/>
      <c r="W9" s="64"/>
      <c r="X9" s="64"/>
    </row>
    <row r="10" spans="2:24" ht="77.5" x14ac:dyDescent="0.35">
      <c r="B10" s="37">
        <v>5.4</v>
      </c>
      <c r="C10" s="37" t="s">
        <v>20</v>
      </c>
      <c r="D10" s="41" t="s">
        <v>57</v>
      </c>
      <c r="E10" s="39"/>
      <c r="F10" s="78">
        <v>10</v>
      </c>
      <c r="G10" s="80"/>
      <c r="H10" s="65">
        <f t="shared" si="0"/>
        <v>0</v>
      </c>
    </row>
    <row r="11" spans="2:24" ht="46.5" x14ac:dyDescent="0.35">
      <c r="B11" s="37">
        <v>5.5</v>
      </c>
      <c r="C11" s="37" t="s">
        <v>39</v>
      </c>
      <c r="D11" s="41" t="s">
        <v>56</v>
      </c>
      <c r="E11" s="39"/>
      <c r="F11" s="78">
        <v>10</v>
      </c>
      <c r="G11" s="80"/>
      <c r="H11" s="65">
        <f t="shared" si="0"/>
        <v>0</v>
      </c>
    </row>
    <row r="12" spans="2:24" ht="77.5" customHeight="1" x14ac:dyDescent="0.35">
      <c r="B12" s="37">
        <v>5.6</v>
      </c>
      <c r="C12" s="37" t="s">
        <v>40</v>
      </c>
      <c r="D12" s="41" t="s">
        <v>41</v>
      </c>
      <c r="E12" s="39"/>
      <c r="F12" s="78">
        <v>1</v>
      </c>
      <c r="G12" s="80"/>
      <c r="H12" s="65">
        <f t="shared" si="0"/>
        <v>0</v>
      </c>
    </row>
    <row r="13" spans="2:24" ht="56.5" customHeight="1" x14ac:dyDescent="0.35">
      <c r="B13" s="44">
        <v>5.7</v>
      </c>
      <c r="C13" s="44" t="s">
        <v>50</v>
      </c>
      <c r="D13" s="41" t="s">
        <v>51</v>
      </c>
      <c r="E13" s="39"/>
      <c r="F13" s="78">
        <v>1</v>
      </c>
      <c r="G13" s="80"/>
      <c r="H13" s="65">
        <f t="shared" si="0"/>
        <v>0</v>
      </c>
    </row>
    <row r="14" spans="2:24" ht="52.5" customHeight="1" x14ac:dyDescent="0.35"/>
    <row r="15" spans="2:24" ht="29" customHeight="1" x14ac:dyDescent="0.35">
      <c r="B15" s="87" t="s">
        <v>21</v>
      </c>
      <c r="C15" s="87" t="s">
        <v>22</v>
      </c>
      <c r="D15" s="87" t="s">
        <v>30</v>
      </c>
      <c r="E15" s="83" t="s">
        <v>29</v>
      </c>
      <c r="F15" s="84"/>
      <c r="G15" s="87" t="s">
        <v>59</v>
      </c>
      <c r="H15" s="87" t="s">
        <v>31</v>
      </c>
      <c r="I15" s="61" t="s">
        <v>23</v>
      </c>
      <c r="J15" s="61"/>
      <c r="K15" s="61"/>
      <c r="L15" s="61"/>
      <c r="M15" s="61"/>
      <c r="N15" s="61"/>
      <c r="O15" s="61"/>
      <c r="P15" s="61"/>
      <c r="Q15" s="61"/>
      <c r="R15" s="87" t="s">
        <v>15</v>
      </c>
    </row>
    <row r="16" spans="2:24" ht="42" customHeight="1" x14ac:dyDescent="0.35">
      <c r="B16" s="88"/>
      <c r="C16" s="88"/>
      <c r="D16" s="88" t="s">
        <v>30</v>
      </c>
      <c r="E16" s="85"/>
      <c r="F16" s="86"/>
      <c r="G16" s="88"/>
      <c r="H16" s="88"/>
      <c r="I16" s="61">
        <v>2024</v>
      </c>
      <c r="J16" s="61">
        <v>2025</v>
      </c>
      <c r="K16" s="61">
        <v>2026</v>
      </c>
      <c r="L16" s="61">
        <v>2027</v>
      </c>
      <c r="M16" s="61">
        <v>2028</v>
      </c>
      <c r="N16" s="61">
        <v>2029</v>
      </c>
      <c r="O16" s="61">
        <v>2030</v>
      </c>
      <c r="P16" s="61">
        <v>2031</v>
      </c>
      <c r="Q16" s="61">
        <v>2032</v>
      </c>
      <c r="R16" s="93"/>
    </row>
    <row r="17" spans="2:18" ht="15.5" customHeight="1" thickBot="1" x14ac:dyDescent="0.4">
      <c r="B17" s="44">
        <v>5.8</v>
      </c>
      <c r="C17" s="41" t="s">
        <v>24</v>
      </c>
      <c r="D17" s="41" t="s">
        <v>32</v>
      </c>
      <c r="E17" s="81">
        <v>342</v>
      </c>
      <c r="F17" s="82"/>
      <c r="G17" s="42"/>
      <c r="H17" s="43">
        <f>(1-G17)*E17</f>
        <v>342</v>
      </c>
      <c r="I17" s="58">
        <v>300</v>
      </c>
      <c r="J17" s="58">
        <v>200</v>
      </c>
      <c r="K17" s="58">
        <v>200</v>
      </c>
      <c r="L17" s="58">
        <v>100</v>
      </c>
      <c r="M17" s="58">
        <v>100</v>
      </c>
      <c r="N17" s="58">
        <v>50</v>
      </c>
      <c r="O17" s="58">
        <v>50</v>
      </c>
      <c r="P17" s="58">
        <v>50</v>
      </c>
      <c r="Q17" s="58">
        <v>50</v>
      </c>
      <c r="R17" s="40">
        <f>SUM(Q17+P17+O17+N17+M17+L17+K17+J17+I17)*H17</f>
        <v>376200</v>
      </c>
    </row>
    <row r="18" spans="2:18" ht="16" thickBot="1" x14ac:dyDescent="0.4">
      <c r="B18" s="44">
        <v>5.8</v>
      </c>
      <c r="C18" s="41" t="s">
        <v>25</v>
      </c>
      <c r="D18" s="41" t="s">
        <v>33</v>
      </c>
      <c r="E18" s="81">
        <v>370</v>
      </c>
      <c r="F18" s="82"/>
      <c r="G18" s="42"/>
      <c r="H18" s="43">
        <f>(1-G18)*E18</f>
        <v>370</v>
      </c>
      <c r="I18" s="58">
        <v>100</v>
      </c>
      <c r="J18" s="58">
        <v>50</v>
      </c>
      <c r="K18" s="58">
        <v>50</v>
      </c>
      <c r="L18" s="58">
        <v>30</v>
      </c>
      <c r="M18" s="58">
        <v>20</v>
      </c>
      <c r="N18" s="58">
        <v>10</v>
      </c>
      <c r="O18" s="58">
        <v>10</v>
      </c>
      <c r="P18" s="58">
        <v>0</v>
      </c>
      <c r="Q18" s="58">
        <v>0</v>
      </c>
      <c r="R18" s="40">
        <f>SUM(Q18+P18+O18+N18+M18+L18+K18+J18+I18)*H18</f>
        <v>99900</v>
      </c>
    </row>
    <row r="19" spans="2:18" ht="16" thickBot="1" x14ac:dyDescent="0.4">
      <c r="B19" s="44">
        <v>5.8</v>
      </c>
      <c r="C19" s="41" t="s">
        <v>26</v>
      </c>
      <c r="D19" s="41" t="s">
        <v>34</v>
      </c>
      <c r="E19" s="81">
        <v>326</v>
      </c>
      <c r="F19" s="82"/>
      <c r="G19" s="42"/>
      <c r="H19" s="43">
        <f>(1-G19)*E19</f>
        <v>326</v>
      </c>
      <c r="I19" s="58">
        <v>100</v>
      </c>
      <c r="J19" s="58">
        <v>100</v>
      </c>
      <c r="K19" s="58">
        <v>100</v>
      </c>
      <c r="L19" s="58">
        <v>50</v>
      </c>
      <c r="M19" s="58">
        <v>50</v>
      </c>
      <c r="N19" s="58">
        <v>50</v>
      </c>
      <c r="O19" s="58">
        <v>50</v>
      </c>
      <c r="P19" s="58">
        <v>50</v>
      </c>
      <c r="Q19" s="58">
        <v>50</v>
      </c>
      <c r="R19" s="40">
        <f>SUM(Q19+P19+O19+N19+M19+L19+K19+J19+I19)*H19</f>
        <v>195600</v>
      </c>
    </row>
    <row r="20" spans="2:18" ht="16" thickBot="1" x14ac:dyDescent="0.4">
      <c r="B20" s="44">
        <v>5.8</v>
      </c>
      <c r="C20" s="41" t="s">
        <v>27</v>
      </c>
      <c r="D20" s="41" t="s">
        <v>35</v>
      </c>
      <c r="E20" s="81">
        <v>389</v>
      </c>
      <c r="F20" s="82"/>
      <c r="G20" s="42"/>
      <c r="H20" s="43">
        <f>(1-G20)*E20</f>
        <v>389</v>
      </c>
      <c r="I20" s="58">
        <v>40</v>
      </c>
      <c r="J20" s="58">
        <v>10</v>
      </c>
      <c r="K20" s="58">
        <v>10</v>
      </c>
      <c r="L20" s="58">
        <v>10</v>
      </c>
      <c r="M20" s="58">
        <v>0</v>
      </c>
      <c r="N20" s="58">
        <v>0</v>
      </c>
      <c r="O20" s="58">
        <v>0</v>
      </c>
      <c r="P20" s="58">
        <v>0</v>
      </c>
      <c r="Q20" s="58">
        <v>0</v>
      </c>
      <c r="R20" s="40">
        <f>SUM(Q20+P20+O20+N20+M20+L20+K20+J20+I20)*H20</f>
        <v>27230</v>
      </c>
    </row>
    <row r="21" spans="2:18" ht="16" thickBot="1" x14ac:dyDescent="0.4">
      <c r="B21" s="44">
        <v>5.8</v>
      </c>
      <c r="C21" s="41" t="s">
        <v>28</v>
      </c>
      <c r="D21" s="41" t="s">
        <v>36</v>
      </c>
      <c r="E21" s="81">
        <v>253</v>
      </c>
      <c r="F21" s="82"/>
      <c r="G21" s="42"/>
      <c r="H21" s="43">
        <f>(1-G21)*E21</f>
        <v>253</v>
      </c>
      <c r="I21" s="58">
        <v>150</v>
      </c>
      <c r="J21" s="58">
        <v>100</v>
      </c>
      <c r="K21" s="58">
        <v>100</v>
      </c>
      <c r="L21" s="58">
        <v>50</v>
      </c>
      <c r="M21" s="58">
        <v>50</v>
      </c>
      <c r="N21" s="58">
        <v>50</v>
      </c>
      <c r="O21" s="58">
        <v>30</v>
      </c>
      <c r="P21" s="58">
        <v>30</v>
      </c>
      <c r="Q21" s="58">
        <v>30</v>
      </c>
      <c r="R21" s="40">
        <f>SUM(Q21+P21+O21+N21+M21+L21+K21+J21+I21)*H21</f>
        <v>149270</v>
      </c>
    </row>
    <row r="22" spans="2:18" x14ac:dyDescent="0.35">
      <c r="Q22" s="40" t="s">
        <v>8</v>
      </c>
      <c r="R22" s="40">
        <f>SUM(R17:R21)</f>
        <v>848200</v>
      </c>
    </row>
    <row r="24" spans="2:18" ht="47.5" customHeight="1" x14ac:dyDescent="0.35">
      <c r="D24" s="47" t="s">
        <v>46</v>
      </c>
      <c r="E24" s="53" t="s">
        <v>47</v>
      </c>
      <c r="F24" s="54"/>
      <c r="G24" s="89" t="s">
        <v>48</v>
      </c>
      <c r="H24" s="89"/>
    </row>
    <row r="25" spans="2:18" ht="52.5" customHeight="1" x14ac:dyDescent="0.35">
      <c r="C25" s="55"/>
      <c r="D25" s="100"/>
      <c r="E25" s="101"/>
      <c r="F25" s="102"/>
      <c r="G25" s="103"/>
      <c r="H25" s="103"/>
    </row>
    <row r="27" spans="2:18" ht="55" customHeight="1" x14ac:dyDescent="0.35"/>
  </sheetData>
  <mergeCells count="34">
    <mergeCell ref="B2:B3"/>
    <mergeCell ref="B15:B16"/>
    <mergeCell ref="D2:D3"/>
    <mergeCell ref="E2:E3"/>
    <mergeCell ref="C2:C3"/>
    <mergeCell ref="B6:B7"/>
    <mergeCell ref="C6:C7"/>
    <mergeCell ref="D6:D7"/>
    <mergeCell ref="E6:E7"/>
    <mergeCell ref="C15:C16"/>
    <mergeCell ref="D15:D16"/>
    <mergeCell ref="F2:F3"/>
    <mergeCell ref="G24:H24"/>
    <mergeCell ref="G2:G3"/>
    <mergeCell ref="H2:Q2"/>
    <mergeCell ref="R2:R3"/>
    <mergeCell ref="R15:R16"/>
    <mergeCell ref="F13:G13"/>
    <mergeCell ref="H15:H16"/>
    <mergeCell ref="G15:G16"/>
    <mergeCell ref="G25:H25"/>
    <mergeCell ref="H6:H7"/>
    <mergeCell ref="F6:G7"/>
    <mergeCell ref="F8:G8"/>
    <mergeCell ref="F9:G9"/>
    <mergeCell ref="F10:G10"/>
    <mergeCell ref="F11:G11"/>
    <mergeCell ref="F12:G12"/>
    <mergeCell ref="E17:F17"/>
    <mergeCell ref="E18:F18"/>
    <mergeCell ref="E19:F19"/>
    <mergeCell ref="E20:F20"/>
    <mergeCell ref="E21:F21"/>
    <mergeCell ref="E15:F16"/>
  </mergeCells>
  <dataValidations count="3">
    <dataValidation type="custom" allowBlank="1" showInputMessage="1" showErrorMessage="1" sqref="G17">
      <formula1>G17&lt;23</formula1>
    </dataValidation>
    <dataValidation type="list" allowBlank="1" showInputMessage="1" showErrorMessage="1" sqref="T4 T3:U3">
      <formula1>$W$4:$W$6</formula1>
    </dataValidation>
    <dataValidation type="list" allowBlank="1" showInputMessage="1" showErrorMessage="1" sqref="G4">
      <formula1>$T$3:$T$5</formula1>
    </dataValidation>
  </dataValidations>
  <pageMargins left="0.7" right="0.7" top="0.75" bottom="0.75" header="0.3" footer="0.3"/>
  <pageSetup paperSize="9"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2:F19"/>
  <sheetViews>
    <sheetView showGridLines="0" rightToLeft="1" workbookViewId="0">
      <selection activeCell="B4" sqref="B4:C11"/>
    </sheetView>
  </sheetViews>
  <sheetFormatPr defaultRowHeight="14" x14ac:dyDescent="0.3"/>
  <cols>
    <col min="1" max="1" width="5.75" customWidth="1"/>
    <col min="2" max="2" width="48.6640625" customWidth="1"/>
    <col min="3" max="3" width="29.33203125" customWidth="1"/>
  </cols>
  <sheetData>
    <row r="2" spans="2:3" ht="18" customHeight="1" x14ac:dyDescent="0.3">
      <c r="B2" s="94" t="s">
        <v>17</v>
      </c>
      <c r="C2" s="94" t="s">
        <v>45</v>
      </c>
    </row>
    <row r="3" spans="2:3" ht="26" customHeight="1" x14ac:dyDescent="0.3">
      <c r="B3" s="87"/>
      <c r="C3" s="87"/>
    </row>
    <row r="4" spans="2:3" ht="35" customHeight="1" x14ac:dyDescent="0.3">
      <c r="B4" s="21" t="s">
        <v>63</v>
      </c>
      <c r="C4" s="43">
        <f>'רישוי שימוש ושירותים נוספים '!R4</f>
        <v>0</v>
      </c>
    </row>
    <row r="5" spans="2:3" ht="35" customHeight="1" x14ac:dyDescent="0.3">
      <c r="B5" s="21" t="s">
        <v>18</v>
      </c>
      <c r="C5" s="40">
        <f>'רישוי שימוש ושירותים נוספים '!H8</f>
        <v>0</v>
      </c>
    </row>
    <row r="6" spans="2:3" ht="35" customHeight="1" x14ac:dyDescent="0.3">
      <c r="B6" s="21" t="s">
        <v>19</v>
      </c>
      <c r="C6" s="40">
        <f>'רישוי שימוש ושירותים נוספים '!H9</f>
        <v>0</v>
      </c>
    </row>
    <row r="7" spans="2:3" ht="35" customHeight="1" x14ac:dyDescent="0.3">
      <c r="B7" s="21" t="s">
        <v>42</v>
      </c>
      <c r="C7" s="40">
        <f>'רישוי שימוש ושירותים נוספים '!H10</f>
        <v>0</v>
      </c>
    </row>
    <row r="8" spans="2:3" ht="35" customHeight="1" x14ac:dyDescent="0.3">
      <c r="B8" s="21" t="s">
        <v>43</v>
      </c>
      <c r="C8" s="40">
        <f>'רישוי שימוש ושירותים נוספים '!H11</f>
        <v>0</v>
      </c>
    </row>
    <row r="9" spans="2:3" ht="35" customHeight="1" x14ac:dyDescent="0.3">
      <c r="B9" s="21" t="s">
        <v>44</v>
      </c>
      <c r="C9" s="40">
        <f>'רישוי שימוש ושירותים נוספים '!H12</f>
        <v>0</v>
      </c>
    </row>
    <row r="10" spans="2:3" ht="35" customHeight="1" x14ac:dyDescent="0.3">
      <c r="B10" s="21" t="s">
        <v>52</v>
      </c>
      <c r="C10" s="40">
        <f>'רישוי שימוש ושירותים נוספים '!H13</f>
        <v>0</v>
      </c>
    </row>
    <row r="11" spans="2:3" ht="35" customHeight="1" x14ac:dyDescent="0.3">
      <c r="B11" s="21" t="s">
        <v>53</v>
      </c>
      <c r="C11" s="40">
        <f>'רישוי שימוש ושירותים נוספים '!R22</f>
        <v>848200</v>
      </c>
    </row>
    <row r="12" spans="2:3" ht="40.25" customHeight="1" x14ac:dyDescent="0.3">
      <c r="B12" s="22" t="s">
        <v>7</v>
      </c>
      <c r="C12" s="40">
        <f>SUM(C4:C11)</f>
        <v>848200</v>
      </c>
    </row>
    <row r="13" spans="2:3" ht="14.5" thickBot="1" x14ac:dyDescent="0.35"/>
    <row r="14" spans="2:3" ht="15" customHeight="1" x14ac:dyDescent="0.3">
      <c r="B14" s="96" t="s">
        <v>70</v>
      </c>
      <c r="C14" s="97"/>
    </row>
    <row r="15" spans="2:3" ht="50" customHeight="1" thickBot="1" x14ac:dyDescent="0.35">
      <c r="B15" s="98"/>
      <c r="C15" s="99"/>
    </row>
    <row r="18" spans="1:6" ht="15.5" x14ac:dyDescent="0.3">
      <c r="B18" s="47" t="s">
        <v>46</v>
      </c>
      <c r="C18" s="89" t="s">
        <v>47</v>
      </c>
      <c r="D18" s="89"/>
      <c r="E18" s="89" t="s">
        <v>48</v>
      </c>
      <c r="F18" s="89"/>
    </row>
    <row r="19" spans="1:6" ht="89.5" customHeight="1" x14ac:dyDescent="0.3">
      <c r="A19" s="48"/>
      <c r="B19" s="46"/>
      <c r="C19" s="71"/>
      <c r="D19" s="71"/>
      <c r="E19" s="71"/>
      <c r="F19" s="71"/>
    </row>
  </sheetData>
  <mergeCells count="7">
    <mergeCell ref="E18:F18"/>
    <mergeCell ref="C19:D19"/>
    <mergeCell ref="E19:F19"/>
    <mergeCell ref="B2:B3"/>
    <mergeCell ref="C2:C3"/>
    <mergeCell ref="B14:C15"/>
    <mergeCell ref="C18:D1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1</vt:i4>
      </vt:variant>
    </vt:vector>
  </HeadingPairs>
  <TitlesOfParts>
    <vt:vector size="4" baseType="lpstr">
      <vt:lpstr>שער</vt:lpstr>
      <vt:lpstr>רישוי שימוש ושירותים נוספים </vt:lpstr>
      <vt:lpstr>סה"כ עלות לצורך השוואת הצעות</vt:lpstr>
      <vt:lpstr>שער!WPrint_Area_W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2023-02-26T06:21:22Z</dcterms:created>
  <dcterms:modified xsi:type="dcterms:W3CDTF">2023-02-26T06:21:47Z</dcterms:modified>
</cp:coreProperties>
</file>